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088_IROP\1 výzva\"/>
    </mc:Choice>
  </mc:AlternateContent>
  <xr:revisionPtr revIDLastSave="0" documentId="13_ncr:1_{A6C24F91-CFEF-492B-BAE4-D9E79D93CF7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" i="1" l="1"/>
  <c r="T7" i="1" s="1"/>
  <c r="S8" i="1"/>
  <c r="S7" i="1" l="1"/>
  <c r="R12" i="1" s="1"/>
  <c r="P7" i="1"/>
  <c r="Q12" i="1" l="1"/>
</calcChain>
</file>

<file path=xl/sharedStrings.xml><?xml version="1.0" encoding="utf-8"?>
<sst xmlns="http://schemas.openxmlformats.org/spreadsheetml/2006/main" count="44" uniqueCount="42">
  <si>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</si>
  <si>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</si>
  <si>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</si>
  <si>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</si>
  <si>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</si>
  <si>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</si>
  <si>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</si>
  <si>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</si>
  <si>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</si>
  <si>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</si>
  <si>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</si>
  <si>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</si>
  <si>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</si>
  <si>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</si>
  <si>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</si>
  <si>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</si>
  <si>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</si>
  <si>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</si>
  <si>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</si>
  <si>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</si>
  <si>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</si>
  <si>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</si>
  <si>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</si>
  <si>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</si>
  <si>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</si>
  <si>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</si>
  <si>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</si>
  <si>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</si>
  <si>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</si>
  <si>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 xml:space="preserve">Příloha č. 2 Kupní smlouvy - technická specifikace
Výpočetní technika (III.) 088 - 2024 </t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</si>
  <si>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</si>
  <si>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</si>
  <si>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</si>
  <si>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mini PC</t>
  </si>
  <si>
    <t>Mgr. Zuzana Činátlová,
Tel.: 37763 7730</t>
  </si>
  <si>
    <t>Klatovská 50,
301 00 Plzeň,
Pedagogická knihovna, 
místnost KL 329</t>
  </si>
  <si>
    <t>21 dní</t>
  </si>
  <si>
    <t>Název projektu: Integrovaný regionální operační program (IROP) -
Revitalizace dílčích knihoven Univerzitní knihovny ZČU v Plzni
Číslo projektu: CZ.06.04.04/00/22_002/0002275</t>
  </si>
  <si>
    <t>NE</t>
  </si>
  <si>
    <t>Obchodní název + typ, příp. i druh poskytnuté licence (tj. „nová“ nebo „druhotná“) operačního systému + délka záruky</t>
  </si>
  <si>
    <t>Operační systém Windows 64bit, předinstalovaný (W10 nebo vyšší, nesmí to být licence typu K12 (EDU)), z důvodu kompatibility se stávajícím SW.
Existence ovladačů použitého HW ve Windows 10 a vyšší verze Windows.</t>
  </si>
  <si>
    <t>Výkon procesoru v Passmark CPU více než 16 500 bodů (platné ke dni 13.6.2024), minimálně 6 jader.
Operační paměť typu DDR5 minimálně 16 GB.
Grafická karta integrovaná v CPU.
Min. 1x HDMI.
SSD disk o kapacitě minimálně 250 GB. 
Minimálně 4x USB-A, 1x USB-C.
Podpora bootování z USB.
Síťová karta 1 Gb/s Ethernet s podporou PXE.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maximálně (ŠxHxV): 180 x 180 x 40 mm.
Hmotnost maximálně 1,5 kg.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</si>
</sst>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97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4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21" fillId="0" borderId="0" xfId="0" applyFont="1" applyAlignment="1" applyProtection="1">
      <alignment horizontal="left" vertical="top" wrapText="1"/>
    </xf>
    <xf numFmtId="0" fontId="22" fillId="0" borderId="0" xfId="0" applyFont="1" applyAlignment="1" applyProtection="1">
      <alignment horizontal="left"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3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7" xfId="0" applyFont="1" applyFill="1" applyBorder="1" applyAlignment="1" applyProtection="1">
      <alignment horizontal="center" vertical="center" wrapText="1"/>
    </xf>
    <xf numFmtId="0" fontId="9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15" fillId="5" borderId="6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2" xfId="0" applyNumberForma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0" fontId="23" fillId="4" borderId="16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12" fillId="6" borderId="13" xfId="0" applyFont="1" applyFill="1" applyBorder="1" applyAlignment="1" applyProtection="1">
      <alignment horizontal="center" vertical="center" wrapText="1"/>
    </xf>
    <xf numFmtId="0" fontId="3" fillId="6" borderId="13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7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0" fontId="23" fillId="4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12" fillId="6" borderId="15" xfId="0" applyFont="1" applyFill="1" applyBorder="1" applyAlignment="1" applyProtection="1">
      <alignment horizontal="center" vertical="center" wrapText="1"/>
    </xf>
    <xf numFmtId="0" fontId="3" fillId="6" borderId="15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7" fillId="3" borderId="15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2" fillId="0" borderId="0" xfId="2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9" xfId="0" applyNumberFormat="1" applyFont="1" applyBorder="1" applyAlignment="1" applyProtection="1">
      <alignment horizontal="center" vertical="center"/>
    </xf>
    <xf numFmtId="164" fontId="11" fillId="0" borderId="10" xfId="0" applyNumberFormat="1" applyFont="1" applyBorder="1" applyAlignment="1" applyProtection="1">
      <alignment horizontal="center" vertical="center"/>
    </xf>
    <xf numFmtId="164" fontId="11" fillId="0" borderId="11" xfId="0" applyNumberFormat="1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/>
    </xf>
    <xf numFmtId="0" fontId="21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0" borderId="0" xfId="0" applyFont="1" applyAlignment="1" applyProtection="1">
      <alignment horizontal="left" vertical="center" wrapText="1"/>
    </xf>
    <xf numFmtId="0" fontId="13" fillId="4" borderId="16" xfId="0" applyFont="1" applyFill="1" applyBorder="1" applyAlignment="1" applyProtection="1">
      <alignment horizontal="left" vertical="center" wrapText="1" indent="1"/>
      <protection locked="0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zoomScaleNormal="100" workbookViewId="0">
      <selection activeCell="G7" sqref="G7:G8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4.28515625" style="4" customWidth="1"/>
    <col min="4" max="4" width="12.28515625" style="91" customWidth="1"/>
    <col min="5" max="5" width="10.5703125" style="22" customWidth="1"/>
    <col min="6" max="6" width="135" style="4" customWidth="1"/>
    <col min="7" max="7" width="33.85546875" style="6" customWidth="1"/>
    <col min="8" max="8" width="23.42578125" style="6" customWidth="1"/>
    <col min="9" max="9" width="28.85546875" style="6" customWidth="1"/>
    <col min="10" max="10" width="16.140625" style="4" customWidth="1"/>
    <col min="11" max="11" width="60.140625" style="1" customWidth="1"/>
    <col min="12" max="12" width="25.7109375" style="1" customWidth="1"/>
    <col min="13" max="13" width="26.5703125" style="1" customWidth="1"/>
    <col min="14" max="14" width="29.42578125" style="6" customWidth="1"/>
    <col min="15" max="15" width="25.85546875" style="6" customWidth="1"/>
    <col min="16" max="16" width="22.14062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3.7109375" style="17" customWidth="1"/>
    <col min="23" max="16384" width="9.140625" style="1"/>
  </cols>
  <sheetData>
    <row r="1" spans="1:22" ht="40.9" customHeight="1" x14ac:dyDescent="0.25">
      <c r="B1" s="2" t="s">
        <v>29</v>
      </c>
      <c r="C1" s="3"/>
      <c r="D1" s="3"/>
      <c r="E1" s="1"/>
      <c r="G1" s="5"/>
      <c r="V1" s="1"/>
    </row>
    <row r="2" spans="1:22" ht="21" customHeight="1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39</v>
      </c>
      <c r="H6" s="30" t="s">
        <v>23</v>
      </c>
      <c r="I6" s="31" t="s">
        <v>15</v>
      </c>
      <c r="J6" s="29" t="s">
        <v>16</v>
      </c>
      <c r="K6" s="29" t="s">
        <v>32</v>
      </c>
      <c r="L6" s="32" t="s">
        <v>17</v>
      </c>
      <c r="M6" s="33" t="s">
        <v>18</v>
      </c>
      <c r="N6" s="32" t="s">
        <v>19</v>
      </c>
      <c r="O6" s="29" t="s">
        <v>27</v>
      </c>
      <c r="P6" s="32" t="s">
        <v>20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243" customHeight="1" thickTop="1" x14ac:dyDescent="0.25">
      <c r="A7" s="36"/>
      <c r="B7" s="37">
        <v>1</v>
      </c>
      <c r="C7" s="38" t="s">
        <v>33</v>
      </c>
      <c r="D7" s="39">
        <v>3</v>
      </c>
      <c r="E7" s="40" t="s">
        <v>26</v>
      </c>
      <c r="F7" s="41" t="s">
        <v>41</v>
      </c>
      <c r="G7" s="93"/>
      <c r="H7" s="42" t="s">
        <v>38</v>
      </c>
      <c r="I7" s="43" t="s">
        <v>30</v>
      </c>
      <c r="J7" s="44" t="s">
        <v>31</v>
      </c>
      <c r="K7" s="43" t="s">
        <v>37</v>
      </c>
      <c r="L7" s="45"/>
      <c r="M7" s="46" t="s">
        <v>34</v>
      </c>
      <c r="N7" s="46" t="s">
        <v>35</v>
      </c>
      <c r="O7" s="47" t="s">
        <v>36</v>
      </c>
      <c r="P7" s="48">
        <f>D7*Q7</f>
        <v>57000</v>
      </c>
      <c r="Q7" s="49">
        <v>19000</v>
      </c>
      <c r="R7" s="95"/>
      <c r="S7" s="50">
        <f>D7*R7</f>
        <v>0</v>
      </c>
      <c r="T7" s="51" t="str">
        <f>IF(ISNUMBER(R9), IF(R9&gt;Q7,"NEVYHOVUJE","VYHOVUJE")," ")</f>
        <v>VYHOVUJE</v>
      </c>
      <c r="U7" s="52"/>
      <c r="V7" s="53" t="s">
        <v>11</v>
      </c>
    </row>
    <row r="8" spans="1:22" ht="65.25" customHeight="1" thickBot="1" x14ac:dyDescent="0.3">
      <c r="A8" s="36"/>
      <c r="B8" s="54"/>
      <c r="C8" s="55"/>
      <c r="D8" s="56"/>
      <c r="E8" s="57"/>
      <c r="F8" s="58" t="s">
        <v>40</v>
      </c>
      <c r="G8" s="94"/>
      <c r="H8" s="59" t="s">
        <v>38</v>
      </c>
      <c r="I8" s="60"/>
      <c r="J8" s="61"/>
      <c r="K8" s="60"/>
      <c r="L8" s="62"/>
      <c r="M8" s="63"/>
      <c r="N8" s="63"/>
      <c r="O8" s="64"/>
      <c r="P8" s="65"/>
      <c r="Q8" s="66"/>
      <c r="R8" s="96"/>
      <c r="S8" s="67">
        <f>D7*R8</f>
        <v>0</v>
      </c>
      <c r="T8" s="68"/>
      <c r="U8" s="69"/>
      <c r="V8" s="70"/>
    </row>
    <row r="9" spans="1:22" ht="17.45" hidden="1" customHeight="1" thickBot="1" x14ac:dyDescent="0.3">
      <c r="C9" s="1"/>
      <c r="D9" s="1"/>
      <c r="E9" s="1"/>
      <c r="F9" s="1"/>
      <c r="G9" s="1"/>
      <c r="H9" s="1"/>
      <c r="I9" s="1"/>
      <c r="J9" s="1"/>
      <c r="N9" s="1"/>
      <c r="O9" s="1"/>
      <c r="P9" s="1"/>
      <c r="R9" s="36">
        <f>R7+R8</f>
        <v>0</v>
      </c>
    </row>
    <row r="10" spans="1:22" ht="17.45" customHeight="1" thickTop="1" thickBot="1" x14ac:dyDescent="0.3">
      <c r="C10" s="1"/>
      <c r="D10" s="1"/>
      <c r="E10" s="1"/>
      <c r="F10" s="1"/>
      <c r="G10" s="1"/>
      <c r="H10" s="1"/>
      <c r="I10" s="1"/>
      <c r="J10" s="1"/>
      <c r="N10" s="1"/>
      <c r="O10" s="1"/>
      <c r="P10" s="1"/>
    </row>
    <row r="11" spans="1:22" ht="51.75" customHeight="1" thickTop="1" thickBot="1" x14ac:dyDescent="0.3">
      <c r="B11" s="71" t="s">
        <v>25</v>
      </c>
      <c r="C11" s="71"/>
      <c r="D11" s="71"/>
      <c r="E11" s="71"/>
      <c r="F11" s="71"/>
      <c r="G11" s="71"/>
      <c r="H11" s="72"/>
      <c r="I11" s="72"/>
      <c r="J11" s="73"/>
      <c r="K11" s="73"/>
      <c r="L11" s="27"/>
      <c r="M11" s="27"/>
      <c r="N11" s="27"/>
      <c r="O11" s="74"/>
      <c r="P11" s="74"/>
      <c r="Q11" s="75" t="s">
        <v>9</v>
      </c>
      <c r="R11" s="76" t="s">
        <v>10</v>
      </c>
      <c r="S11" s="77"/>
      <c r="T11" s="78"/>
      <c r="U11" s="79"/>
      <c r="V11" s="80"/>
    </row>
    <row r="12" spans="1:22" ht="50.45" customHeight="1" thickTop="1" thickBot="1" x14ac:dyDescent="0.3">
      <c r="B12" s="81" t="s">
        <v>24</v>
      </c>
      <c r="C12" s="81"/>
      <c r="D12" s="81"/>
      <c r="E12" s="81"/>
      <c r="F12" s="81"/>
      <c r="G12" s="81"/>
      <c r="H12" s="81"/>
      <c r="I12" s="82"/>
      <c r="L12" s="7"/>
      <c r="M12" s="7"/>
      <c r="N12" s="7"/>
      <c r="O12" s="83"/>
      <c r="P12" s="83"/>
      <c r="Q12" s="84">
        <f>SUM(P7:P7)</f>
        <v>57000</v>
      </c>
      <c r="R12" s="85">
        <f>SUM(S7:S8)</f>
        <v>0</v>
      </c>
      <c r="S12" s="86"/>
      <c r="T12" s="87"/>
    </row>
    <row r="13" spans="1:22" ht="15.75" thickTop="1" x14ac:dyDescent="0.25">
      <c r="B13" s="88" t="s">
        <v>28</v>
      </c>
      <c r="C13" s="88"/>
      <c r="D13" s="88"/>
      <c r="E13" s="88"/>
      <c r="F13" s="88"/>
      <c r="G13" s="88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89"/>
      <c r="C14" s="89"/>
      <c r="D14" s="89"/>
      <c r="E14" s="89"/>
      <c r="F14" s="89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89"/>
      <c r="C15" s="89"/>
      <c r="D15" s="89"/>
      <c r="E15" s="89"/>
      <c r="F15" s="89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25">
      <c r="B16" s="89"/>
      <c r="C16" s="89"/>
      <c r="D16" s="89"/>
      <c r="E16" s="89"/>
      <c r="F16" s="89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73"/>
      <c r="D17" s="90"/>
      <c r="E17" s="73"/>
      <c r="F17" s="73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H18" s="92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73"/>
      <c r="D19" s="90"/>
      <c r="E19" s="73"/>
      <c r="F19" s="73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73"/>
      <c r="D20" s="90"/>
      <c r="E20" s="73"/>
      <c r="F20" s="73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73"/>
      <c r="D21" s="90"/>
      <c r="E21" s="73"/>
      <c r="F21" s="73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73"/>
      <c r="D22" s="90"/>
      <c r="E22" s="73"/>
      <c r="F22" s="73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73"/>
      <c r="D23" s="90"/>
      <c r="E23" s="73"/>
      <c r="F23" s="73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73"/>
      <c r="D24" s="90"/>
      <c r="E24" s="73"/>
      <c r="F24" s="73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73"/>
      <c r="D25" s="90"/>
      <c r="E25" s="73"/>
      <c r="F25" s="73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73"/>
      <c r="D26" s="90"/>
      <c r="E26" s="73"/>
      <c r="F26" s="73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73"/>
      <c r="D27" s="90"/>
      <c r="E27" s="73"/>
      <c r="F27" s="73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73"/>
      <c r="D28" s="90"/>
      <c r="E28" s="73"/>
      <c r="F28" s="73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73"/>
      <c r="D29" s="90"/>
      <c r="E29" s="73"/>
      <c r="F29" s="73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73"/>
      <c r="D30" s="90"/>
      <c r="E30" s="73"/>
      <c r="F30" s="73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73"/>
      <c r="D31" s="90"/>
      <c r="E31" s="73"/>
      <c r="F31" s="73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73"/>
      <c r="D32" s="90"/>
      <c r="E32" s="73"/>
      <c r="F32" s="73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73"/>
      <c r="D33" s="90"/>
      <c r="E33" s="73"/>
      <c r="F33" s="73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73"/>
      <c r="D34" s="90"/>
      <c r="E34" s="73"/>
      <c r="F34" s="73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73"/>
      <c r="D35" s="90"/>
      <c r="E35" s="73"/>
      <c r="F35" s="73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73"/>
      <c r="D36" s="90"/>
      <c r="E36" s="73"/>
      <c r="F36" s="73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73"/>
      <c r="D37" s="90"/>
      <c r="E37" s="73"/>
      <c r="F37" s="73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73"/>
      <c r="D38" s="90"/>
      <c r="E38" s="73"/>
      <c r="F38" s="73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73"/>
      <c r="D39" s="90"/>
      <c r="E39" s="73"/>
      <c r="F39" s="73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73"/>
      <c r="D40" s="90"/>
      <c r="E40" s="73"/>
      <c r="F40" s="73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73"/>
      <c r="D41" s="90"/>
      <c r="E41" s="73"/>
      <c r="F41" s="73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73"/>
      <c r="D42" s="90"/>
      <c r="E42" s="73"/>
      <c r="F42" s="73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73"/>
      <c r="D43" s="90"/>
      <c r="E43" s="73"/>
      <c r="F43" s="73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73"/>
      <c r="D44" s="90"/>
      <c r="E44" s="73"/>
      <c r="F44" s="73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73"/>
      <c r="D45" s="90"/>
      <c r="E45" s="73"/>
      <c r="F45" s="73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73"/>
      <c r="D46" s="90"/>
      <c r="E46" s="73"/>
      <c r="F46" s="73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73"/>
      <c r="D47" s="90"/>
      <c r="E47" s="73"/>
      <c r="F47" s="73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73"/>
      <c r="D48" s="90"/>
      <c r="E48" s="73"/>
      <c r="F48" s="73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73"/>
      <c r="D49" s="90"/>
      <c r="E49" s="73"/>
      <c r="F49" s="73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73"/>
      <c r="D50" s="90"/>
      <c r="E50" s="73"/>
      <c r="F50" s="73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73"/>
      <c r="D51" s="90"/>
      <c r="E51" s="73"/>
      <c r="F51" s="73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73"/>
      <c r="D52" s="90"/>
      <c r="E52" s="73"/>
      <c r="F52" s="73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73"/>
      <c r="D53" s="90"/>
      <c r="E53" s="73"/>
      <c r="F53" s="73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73"/>
      <c r="D54" s="90"/>
      <c r="E54" s="73"/>
      <c r="F54" s="73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73"/>
      <c r="D55" s="90"/>
      <c r="E55" s="73"/>
      <c r="F55" s="73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73"/>
      <c r="D56" s="90"/>
      <c r="E56" s="73"/>
      <c r="F56" s="73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73"/>
      <c r="D57" s="90"/>
      <c r="E57" s="73"/>
      <c r="F57" s="73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73"/>
      <c r="D58" s="90"/>
      <c r="E58" s="73"/>
      <c r="F58" s="73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73"/>
      <c r="D59" s="90"/>
      <c r="E59" s="73"/>
      <c r="F59" s="73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73"/>
      <c r="D60" s="90"/>
      <c r="E60" s="73"/>
      <c r="F60" s="73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73"/>
      <c r="D61" s="90"/>
      <c r="E61" s="73"/>
      <c r="F61" s="73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73"/>
      <c r="D62" s="90"/>
      <c r="E62" s="73"/>
      <c r="F62" s="73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73"/>
      <c r="D63" s="90"/>
      <c r="E63" s="73"/>
      <c r="F63" s="73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73"/>
      <c r="D64" s="90"/>
      <c r="E64" s="73"/>
      <c r="F64" s="73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73"/>
      <c r="D65" s="90"/>
      <c r="E65" s="73"/>
      <c r="F65" s="73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73"/>
      <c r="D66" s="90"/>
      <c r="E66" s="73"/>
      <c r="F66" s="73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73"/>
      <c r="D67" s="90"/>
      <c r="E67" s="73"/>
      <c r="F67" s="73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73"/>
      <c r="D68" s="90"/>
      <c r="E68" s="73"/>
      <c r="F68" s="73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73"/>
      <c r="D69" s="90"/>
      <c r="E69" s="73"/>
      <c r="F69" s="73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73"/>
      <c r="D70" s="90"/>
      <c r="E70" s="73"/>
      <c r="F70" s="73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73"/>
      <c r="D71" s="90"/>
      <c r="E71" s="73"/>
      <c r="F71" s="73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73"/>
      <c r="D72" s="90"/>
      <c r="E72" s="73"/>
      <c r="F72" s="73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73"/>
      <c r="D73" s="90"/>
      <c r="E73" s="73"/>
      <c r="F73" s="73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73"/>
      <c r="D74" s="90"/>
      <c r="E74" s="73"/>
      <c r="F74" s="73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73"/>
      <c r="D75" s="90"/>
      <c r="E75" s="73"/>
      <c r="F75" s="73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73"/>
      <c r="D76" s="90"/>
      <c r="E76" s="73"/>
      <c r="F76" s="73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73"/>
      <c r="D77" s="90"/>
      <c r="E77" s="73"/>
      <c r="F77" s="73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73"/>
      <c r="D78" s="90"/>
      <c r="E78" s="73"/>
      <c r="F78" s="73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73"/>
      <c r="D79" s="90"/>
      <c r="E79" s="73"/>
      <c r="F79" s="73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73"/>
      <c r="D80" s="90"/>
      <c r="E80" s="73"/>
      <c r="F80" s="73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73"/>
      <c r="D81" s="90"/>
      <c r="E81" s="73"/>
      <c r="F81" s="73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73"/>
      <c r="D82" s="90"/>
      <c r="E82" s="73"/>
      <c r="F82" s="73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73"/>
      <c r="D83" s="90"/>
      <c r="E83" s="73"/>
      <c r="F83" s="73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73"/>
      <c r="D84" s="90"/>
      <c r="E84" s="73"/>
      <c r="F84" s="73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73"/>
      <c r="D85" s="90"/>
      <c r="E85" s="73"/>
      <c r="F85" s="73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73"/>
      <c r="D86" s="90"/>
      <c r="E86" s="73"/>
      <c r="F86" s="73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73"/>
      <c r="D87" s="90"/>
      <c r="E87" s="73"/>
      <c r="F87" s="73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73"/>
      <c r="D88" s="90"/>
      <c r="E88" s="73"/>
      <c r="F88" s="73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73"/>
      <c r="D89" s="90"/>
      <c r="E89" s="73"/>
      <c r="F89" s="73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73"/>
      <c r="D90" s="90"/>
      <c r="E90" s="73"/>
      <c r="F90" s="73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73"/>
      <c r="D91" s="90"/>
      <c r="E91" s="73"/>
      <c r="F91" s="73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73"/>
      <c r="D92" s="90"/>
      <c r="E92" s="73"/>
      <c r="F92" s="73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73"/>
      <c r="D93" s="90"/>
      <c r="E93" s="73"/>
      <c r="F93" s="73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73"/>
      <c r="D94" s="90"/>
      <c r="E94" s="73"/>
      <c r="F94" s="73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73"/>
      <c r="D95" s="90"/>
      <c r="E95" s="73"/>
      <c r="F95" s="73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73"/>
      <c r="D96" s="90"/>
      <c r="E96" s="73"/>
      <c r="F96" s="73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73"/>
      <c r="D97" s="90"/>
      <c r="E97" s="73"/>
      <c r="F97" s="73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73"/>
      <c r="D98" s="90"/>
      <c r="E98" s="73"/>
      <c r="F98" s="73"/>
      <c r="G98" s="16"/>
      <c r="H98" s="16"/>
      <c r="I98" s="11"/>
      <c r="J98" s="11"/>
      <c r="K98" s="11"/>
      <c r="L98" s="11"/>
      <c r="M98" s="11"/>
      <c r="N98" s="17"/>
      <c r="O98" s="17"/>
      <c r="P98" s="17"/>
    </row>
    <row r="99" spans="3:19" ht="19.899999999999999" customHeight="1" x14ac:dyDescent="0.25">
      <c r="C99" s="1"/>
      <c r="E99" s="1"/>
      <c r="F99" s="1"/>
      <c r="J99" s="1"/>
    </row>
    <row r="100" spans="3:19" ht="19.899999999999999" customHeight="1" x14ac:dyDescent="0.25">
      <c r="C100" s="1"/>
      <c r="E100" s="1"/>
      <c r="F100" s="1"/>
      <c r="J100" s="1"/>
    </row>
    <row r="101" spans="3:19" ht="19.899999999999999" customHeight="1" x14ac:dyDescent="0.25">
      <c r="C101" s="1"/>
      <c r="E101" s="1"/>
      <c r="F101" s="1"/>
      <c r="J101" s="1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x14ac:dyDescent="0.25">
      <c r="C107" s="1"/>
      <c r="E107" s="1"/>
      <c r="F107" s="1"/>
      <c r="J107" s="1"/>
    </row>
    <row r="108" spans="3:19" x14ac:dyDescent="0.25">
      <c r="C108" s="1"/>
      <c r="E108" s="1"/>
      <c r="F108" s="1"/>
      <c r="J108" s="1"/>
    </row>
    <row r="109" spans="3:19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</sheetData>
  <sheetProtection algorithmName="SHA-512" hashValue="nRkCG9YeGGpgNJFcKzZoYDVMjjEBTsUs1X0D7QN9z64awfNzLH84Ai3Odv6H6m4aXLQ5nu+PxVPl1+OYDpRpCQ==" saltValue="PFWHl0IvcdHqHYbFztYCJQ==" spinCount="100000" sheet="1" objects="1" scenarios="1"/>
  <mergeCells count="24">
    <mergeCell ref="B1:D1"/>
    <mergeCell ref="G5:H5"/>
    <mergeCell ref="G2:N3"/>
    <mergeCell ref="B13:G13"/>
    <mergeCell ref="R12:T12"/>
    <mergeCell ref="R11:T11"/>
    <mergeCell ref="B11:G11"/>
    <mergeCell ref="B12:H12"/>
    <mergeCell ref="B7:B8"/>
    <mergeCell ref="C7:C8"/>
    <mergeCell ref="D7:D8"/>
    <mergeCell ref="E7:E8"/>
    <mergeCell ref="I7:I8"/>
    <mergeCell ref="J7:J8"/>
    <mergeCell ref="K7:K8"/>
    <mergeCell ref="L7:L8"/>
    <mergeCell ref="M7:M8"/>
    <mergeCell ref="N7:N8"/>
    <mergeCell ref="O7:O8"/>
    <mergeCell ref="Q7:Q8"/>
    <mergeCell ref="P7:P8"/>
    <mergeCell ref="T7:T8"/>
    <mergeCell ref="U7:U8"/>
    <mergeCell ref="V7:V8"/>
  </mergeCells>
  <conditionalFormatting sqref="B7">
    <cfRule type="cellIs" dxfId="8" priority="94" operator="greaterThanOrEqual">
      <formula>1</formula>
    </cfRule>
    <cfRule type="containsBlanks" dxfId="7" priority="97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:H8 R7:R8">
    <cfRule type="notContainsBlanks" dxfId="5" priority="71">
      <formula>LEN(TRIM(G7))&gt;0</formula>
    </cfRule>
    <cfRule type="notContainsBlanks" dxfId="4" priority="72">
      <formula>LEN(TRIM(G7))&gt;0</formula>
    </cfRule>
    <cfRule type="containsBlanks" dxfId="3" priority="74">
      <formula>LEN(TRIM(G7))=0</formula>
    </cfRule>
  </conditionalFormatting>
  <conditionalFormatting sqref="G7:H8">
    <cfRule type="notContainsBlanks" dxfId="2" priority="70">
      <formula>LEN(TRIM(G7))&gt;0</formula>
    </cfRule>
  </conditionalFormatting>
  <conditionalFormatting sqref="T7">
    <cfRule type="cellIs" dxfId="1" priority="80" operator="equal">
      <formula>"NEVYHOVUJE"</formula>
    </cfRule>
    <cfRule type="cellIs" dxfId="0" priority="81" operator="equal">
      <formula>"VYHOVUJE"</formula>
    </cfRule>
  </conditionalFormatting>
  <dataValidations count="2">
    <dataValidation type="list" showInputMessage="1" showErrorMessage="1" sqref="E7" xr:uid="{8C26EAE3-16EE-4825-9C10-C919BCF6B1BA}">
      <formula1>"ks,bal,sada,m,"</formula1>
    </dataValidation>
    <dataValidation type="list" allowBlank="1" showInputMessage="1" showErrorMessage="1" sqref="J7" xr:uid="{B6676C44-DFEC-4A17-A6D3-47D936D63B6D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2A9C56C-DB88-4C0A-8FC6-32CF0351822B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2024-06-24T06:27:58Z</cp:lastPrinted>
  <dcterms:created xsi:type="dcterms:W3CDTF">2014-03-05T12:43:32Z</dcterms:created>
  <dcterms:modified xsi:type="dcterms:W3CDTF">2024-07-15T12:37:06Z</dcterms:modified>
</cp:coreProperties>
</file>